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185" firstSheet="4" activeTab="8"/>
  </bookViews>
  <sheets>
    <sheet name="Variables" sheetId="1" r:id="rId1"/>
    <sheet name="Troop Registration Summary" sheetId="2" r:id="rId2"/>
    <sheet name="Patrol 1" sheetId="3" r:id="rId3"/>
    <sheet name="Patrol 2" sheetId="4" r:id="rId4"/>
    <sheet name="Patrol 3" sheetId="5" r:id="rId5"/>
    <sheet name="Patrol 4" sheetId="6" r:id="rId6"/>
    <sheet name="Patrol 5" sheetId="7" r:id="rId7"/>
    <sheet name="None Better Score Sheet" sheetId="8" r:id="rId8"/>
    <sheet name="Campsite Inspection" sheetId="9" r:id="rId9"/>
    <sheet name="Uniform Inspection" sheetId="10" state="hidden" r:id="rId10"/>
  </sheets>
  <definedNames>
    <definedName name="Adults">#REF!</definedName>
    <definedName name="Deposit">'Variables'!$B$5</definedName>
    <definedName name="Per_person_fee">'Variables'!$B$4</definedName>
    <definedName name="Scouts">#REF!</definedName>
    <definedName name="Theme">'Variables'!$B$2</definedName>
    <definedName name="Troop">'Variables'!$B$3</definedName>
    <definedName name="Year">'Variables'!$B$1</definedName>
  </definedNames>
  <calcPr fullCalcOnLoad="1"/>
</workbook>
</file>

<file path=xl/sharedStrings.xml><?xml version="1.0" encoding="utf-8"?>
<sst xmlns="http://schemas.openxmlformats.org/spreadsheetml/2006/main" count="116" uniqueCount="91">
  <si>
    <t>Total</t>
  </si>
  <si>
    <t>Item</t>
  </si>
  <si>
    <t>TROOP REGISTRATION SUMMARY</t>
  </si>
  <si>
    <t>Troop Number:</t>
  </si>
  <si>
    <t xml:space="preserve">Senior Patrol Leader:   </t>
  </si>
  <si>
    <t xml:space="preserve">Scoutmaster:  </t>
  </si>
  <si>
    <t>Other Adults:</t>
  </si>
  <si>
    <t xml:space="preserve">Total Adults:  </t>
  </si>
  <si>
    <t>Total Patrol #1:</t>
  </si>
  <si>
    <t>Total Patrol #2:</t>
  </si>
  <si>
    <t>Total Patrol #3:</t>
  </si>
  <si>
    <t>TROOP TOTAL:</t>
  </si>
  <si>
    <t>TOTAL AMOUNT:</t>
  </si>
  <si>
    <t>LESS DEPOSIT:</t>
  </si>
  <si>
    <t>TOTAL AMOUNT DUE:</t>
  </si>
  <si>
    <t>Total Scouts not in Patrols:</t>
  </si>
  <si>
    <t>PATROL REGISTRATION SUMMARY</t>
  </si>
  <si>
    <t>Patrol Members:</t>
  </si>
  <si>
    <t xml:space="preserve">Patrol Leader: </t>
  </si>
  <si>
    <t>Patrol Name:</t>
  </si>
  <si>
    <t>NONE BETTER SCORE SHEET</t>
  </si>
  <si>
    <t>CAMPSITE INSPECTION</t>
  </si>
  <si>
    <t>UNIFORM INSPECTION</t>
  </si>
  <si>
    <t>CHECK-IN PROCEDURE</t>
  </si>
  <si>
    <t>Medical Forms = 100</t>
  </si>
  <si>
    <t>Troop/Patrol Roster Complete = 50</t>
  </si>
  <si>
    <t>No adults at Check-In point = 50</t>
  </si>
  <si>
    <t>Permission Slips = 100</t>
  </si>
  <si>
    <t>COMPETITION SCORE</t>
  </si>
  <si>
    <t>CAMPOREE PLANNING PARTICIPATION</t>
  </si>
  <si>
    <t>Participation in planning meetings (2 @ 100 max. pts. each)</t>
  </si>
  <si>
    <t>CRACKER BARREL ATTENDANCE</t>
  </si>
  <si>
    <t>Scoutmaster = 50; SPL = 50</t>
  </si>
  <si>
    <t>PATCH DESIGN</t>
  </si>
  <si>
    <t>TOTAL POINTS</t>
  </si>
  <si>
    <t xml:space="preserve">TROOP # </t>
  </si>
  <si>
    <t>Max Points</t>
  </si>
  <si>
    <t>MAX POINTS</t>
  </si>
  <si>
    <t>SCORE</t>
  </si>
  <si>
    <t>CAMPFIRE</t>
  </si>
  <si>
    <t>Subtotal</t>
  </si>
  <si>
    <t>PATROL ORGANIZATION</t>
  </si>
  <si>
    <t>GENERAL CAMPSITE</t>
  </si>
  <si>
    <t>Neatness</t>
  </si>
  <si>
    <t>Duty Roster Posted</t>
  </si>
  <si>
    <t>Trash Properly Stored</t>
  </si>
  <si>
    <t>Troop Entrance Way Presentation</t>
  </si>
  <si>
    <t>Latrine Clean</t>
  </si>
  <si>
    <t>First Aid Kit Available (can be seen by everyone)</t>
  </si>
  <si>
    <t>Scout Camp Separate from Webelos</t>
  </si>
  <si>
    <t>American Flag Properly Displayed</t>
  </si>
  <si>
    <t xml:space="preserve">TROOP NO.  </t>
  </si>
  <si>
    <t>Possible Points</t>
  </si>
  <si>
    <t>Scout Name</t>
  </si>
  <si>
    <t>Official Scout Shirt</t>
  </si>
  <si>
    <t>Official Scout Pants</t>
  </si>
  <si>
    <t>Offical Scout Belt</t>
  </si>
  <si>
    <t>Grand Canyon Patch</t>
  </si>
  <si>
    <t>American Flag Patch</t>
  </si>
  <si>
    <t>Troop Number</t>
  </si>
  <si>
    <t>Average Score</t>
  </si>
  <si>
    <t>Year</t>
  </si>
  <si>
    <t>Theme</t>
  </si>
  <si>
    <t>Troop #</t>
  </si>
  <si>
    <t>Total Patrol #4:</t>
  </si>
  <si>
    <t>Total Patrol #5:</t>
  </si>
  <si>
    <t>Patrol Name</t>
  </si>
  <si>
    <t>Multiply Troop Total by</t>
  </si>
  <si>
    <t>Per person fee</t>
  </si>
  <si>
    <t>Deposit</t>
  </si>
  <si>
    <t>Enter Deposit of</t>
  </si>
  <si>
    <t>Scouts not in patrols:</t>
  </si>
  <si>
    <t>Your Score</t>
  </si>
  <si>
    <t>Total of patrol(s) points earned divided by total points possible multiplied by 800</t>
  </si>
  <si>
    <t>First design = 50; second design = 50; third design and up no extra points; however, still could be picked as winner.</t>
  </si>
  <si>
    <t>UNIFORM INSPECTION - Average Score</t>
  </si>
  <si>
    <t>TROOP</t>
  </si>
  <si>
    <t>Proper Campfire Ring</t>
  </si>
  <si>
    <t>Tents Set Up in Orderly Manner</t>
  </si>
  <si>
    <t>Gear Not Left Outside of Tents</t>
  </si>
  <si>
    <t>#</t>
  </si>
  <si>
    <t>Campout Safety Checklist = 100</t>
  </si>
  <si>
    <t>Troop participation in running events/responsibilities (100 pts.)</t>
  </si>
  <si>
    <t>Official Scout Socks</t>
  </si>
  <si>
    <t>Cold Out or Watched</t>
  </si>
  <si>
    <t>Troop Gear Neat and Orderly</t>
  </si>
  <si>
    <t>Food Stored Properly in Kitchen Area</t>
  </si>
  <si>
    <t>Mark here if there are any unauthorized vehicles or trailers at campsite</t>
  </si>
  <si>
    <t>MAVERICK CAMPOREE</t>
  </si>
  <si>
    <t>Header</t>
  </si>
  <si>
    <t>Aviation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</si>
</sst>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38" fontId="5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10" fontId="5" fillId="31" borderId="6" applyNumberFormat="0" applyBorder="0" applyAlignment="0" applyProtection="0"/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165" fontId="6" fillId="0" borderId="0">
      <alignment/>
      <protection/>
    </xf>
    <xf numFmtId="0" fontId="0" fillId="33" borderId="8" applyNumberFormat="0" applyFont="0" applyAlignment="0" applyProtection="0"/>
    <xf numFmtId="0" fontId="46" fillId="26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171" fontId="0" fillId="0" borderId="13" xfId="44" applyNumberFormat="1" applyFont="1" applyBorder="1" applyAlignment="1">
      <alignment/>
    </xf>
    <xf numFmtId="171" fontId="0" fillId="0" borderId="0" xfId="44" applyNumberFormat="1" applyFont="1" applyBorder="1" applyAlignment="1">
      <alignment/>
    </xf>
    <xf numFmtId="0" fontId="0" fillId="0" borderId="0" xfId="0" applyFont="1" applyAlignment="1">
      <alignment horizontal="right"/>
    </xf>
    <xf numFmtId="171" fontId="0" fillId="0" borderId="0" xfId="44" applyNumberFormat="1" applyFont="1" applyAlignment="1">
      <alignment/>
    </xf>
    <xf numFmtId="171" fontId="0" fillId="0" borderId="14" xfId="44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6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177" fontId="0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9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Standard_COST INPUT SHEE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4.140625" style="0" customWidth="1"/>
    <col min="2" max="2" width="24.7109375" style="0" bestFit="1" customWidth="1"/>
  </cols>
  <sheetData>
    <row r="1" spans="1:2" ht="12.75">
      <c r="A1" t="s">
        <v>61</v>
      </c>
      <c r="B1">
        <v>2019</v>
      </c>
    </row>
    <row r="2" spans="1:2" ht="12.75">
      <c r="A2" t="s">
        <v>62</v>
      </c>
      <c r="B2" s="49" t="s">
        <v>90</v>
      </c>
    </row>
    <row r="3" spans="1:2" ht="12.75">
      <c r="A3" t="s">
        <v>63</v>
      </c>
      <c r="B3" t="s">
        <v>80</v>
      </c>
    </row>
    <row r="4" spans="1:2" ht="12.75">
      <c r="A4" t="s">
        <v>68</v>
      </c>
      <c r="B4">
        <v>10</v>
      </c>
    </row>
    <row r="5" ht="12.75">
      <c r="A5" t="s">
        <v>69</v>
      </c>
    </row>
    <row r="7" spans="1:2" ht="12.75">
      <c r="A7" t="s">
        <v>89</v>
      </c>
      <c r="B7" t="s">
        <v>88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3" sqref="A3:K3"/>
    </sheetView>
  </sheetViews>
  <sheetFormatPr defaultColWidth="9.140625" defaultRowHeight="12.75"/>
  <cols>
    <col min="1" max="1" width="5.140625" style="31" customWidth="1"/>
    <col min="2" max="2" width="35.7109375" style="31" customWidth="1"/>
    <col min="3" max="3" width="2.421875" style="31" customWidth="1"/>
    <col min="4" max="8" width="7.7109375" style="37" customWidth="1"/>
    <col min="9" max="9" width="8.7109375" style="37" customWidth="1"/>
    <col min="10" max="11" width="7.7109375" style="37" customWidth="1"/>
    <col min="12" max="16384" width="9.140625" style="31" customWidth="1"/>
  </cols>
  <sheetData>
    <row r="1" spans="1:11" ht="18">
      <c r="A1" s="62" t="str">
        <f>Variables!B7</f>
        <v>MAVERICK CAMPOREE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8" ht="8.25" customHeight="1">
      <c r="A2" s="32"/>
      <c r="B2" s="32"/>
      <c r="C2" s="32"/>
      <c r="D2" s="32"/>
      <c r="E2" s="31"/>
      <c r="F2" s="31"/>
      <c r="G2" s="31"/>
      <c r="H2" s="39"/>
    </row>
    <row r="3" spans="1:11" ht="18">
      <c r="A3" s="62">
        <f>Year</f>
        <v>2019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8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8.75">
      <c r="A5" s="63" t="str">
        <f>Theme</f>
        <v>Aviation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s="35" customFormat="1" ht="12.75">
      <c r="A6" s="61" t="s">
        <v>22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35" customFormat="1" ht="15">
      <c r="A7" s="40"/>
      <c r="B7" s="40"/>
      <c r="C7" s="40"/>
      <c r="D7" s="41"/>
      <c r="E7" s="41"/>
      <c r="F7" s="41"/>
      <c r="G7" s="41"/>
      <c r="H7" s="41"/>
      <c r="I7" s="41"/>
      <c r="J7" s="41"/>
      <c r="K7" s="41"/>
    </row>
    <row r="8" spans="1:11" s="35" customFormat="1" ht="12.75">
      <c r="A8" s="65" t="s">
        <v>51</v>
      </c>
      <c r="B8" s="65"/>
      <c r="D8" s="66" t="str">
        <f>Troop</f>
        <v>#</v>
      </c>
      <c r="E8" s="66"/>
      <c r="F8" s="41"/>
      <c r="G8" s="41"/>
      <c r="H8" s="41"/>
      <c r="I8" s="41"/>
      <c r="J8" s="41"/>
      <c r="K8" s="41"/>
    </row>
    <row r="10" spans="2:11" ht="37.5" customHeight="1">
      <c r="B10" s="42" t="s">
        <v>1</v>
      </c>
      <c r="D10" s="51" t="s">
        <v>54</v>
      </c>
      <c r="E10" s="51" t="s">
        <v>55</v>
      </c>
      <c r="F10" s="51" t="s">
        <v>56</v>
      </c>
      <c r="G10" s="51" t="s">
        <v>83</v>
      </c>
      <c r="H10" s="51" t="s">
        <v>57</v>
      </c>
      <c r="I10" s="51" t="s">
        <v>58</v>
      </c>
      <c r="J10" s="51" t="s">
        <v>59</v>
      </c>
      <c r="K10" s="51" t="s">
        <v>0</v>
      </c>
    </row>
    <row r="11" spans="1:11" ht="14.25">
      <c r="A11" s="65" t="s">
        <v>52</v>
      </c>
      <c r="B11" s="65"/>
      <c r="C11" s="43"/>
      <c r="D11" s="54">
        <v>25</v>
      </c>
      <c r="E11" s="54">
        <v>25</v>
      </c>
      <c r="F11" s="52">
        <v>10</v>
      </c>
      <c r="G11" s="52">
        <v>10</v>
      </c>
      <c r="H11" s="52">
        <v>10</v>
      </c>
      <c r="I11" s="52">
        <v>10</v>
      </c>
      <c r="J11" s="52">
        <v>10</v>
      </c>
      <c r="K11" s="52">
        <f>SUM(D11:J12)</f>
        <v>100</v>
      </c>
    </row>
    <row r="12" spans="1:11" ht="15">
      <c r="A12" s="44" t="s">
        <v>53</v>
      </c>
      <c r="B12" s="44"/>
      <c r="C12" s="44"/>
      <c r="D12" s="55"/>
      <c r="E12" s="55"/>
      <c r="F12" s="53"/>
      <c r="G12" s="53"/>
      <c r="H12" s="53"/>
      <c r="I12" s="53"/>
      <c r="J12" s="53"/>
      <c r="K12" s="53"/>
    </row>
    <row r="13" spans="2:11" ht="12.75">
      <c r="B13" s="45"/>
      <c r="D13" s="46"/>
      <c r="E13" s="46"/>
      <c r="F13" s="46"/>
      <c r="G13" s="46"/>
      <c r="H13" s="46"/>
      <c r="I13" s="46"/>
      <c r="J13" s="46"/>
      <c r="K13" s="46"/>
    </row>
    <row r="14" spans="2:11" ht="12.75">
      <c r="B14" s="45"/>
      <c r="D14" s="46"/>
      <c r="E14" s="46"/>
      <c r="F14" s="46"/>
      <c r="G14" s="46"/>
      <c r="H14" s="46"/>
      <c r="I14" s="46"/>
      <c r="J14" s="46"/>
      <c r="K14" s="46">
        <f>IF(SUM(D14:J14)=0,"",SUM(D14:J14))</f>
      </c>
    </row>
    <row r="15" spans="2:11" ht="12.75">
      <c r="B15" s="45"/>
      <c r="D15" s="46"/>
      <c r="E15" s="46"/>
      <c r="F15" s="46"/>
      <c r="G15" s="46"/>
      <c r="H15" s="46"/>
      <c r="I15" s="46"/>
      <c r="J15" s="46"/>
      <c r="K15" s="46">
        <f>IF(SUM(D15:J15)=0,"",SUM(D15:J15))</f>
      </c>
    </row>
    <row r="16" spans="2:11" ht="12.75">
      <c r="B16" s="45"/>
      <c r="D16" s="46"/>
      <c r="E16" s="46"/>
      <c r="F16" s="46"/>
      <c r="G16" s="46"/>
      <c r="H16" s="46"/>
      <c r="I16" s="46"/>
      <c r="J16" s="46"/>
      <c r="K16" s="46">
        <f>IF(SUM(D16:J16)=0,"",SUM(D16:J16))</f>
      </c>
    </row>
    <row r="17" spans="2:11" ht="12.75">
      <c r="B17" s="45"/>
      <c r="D17" s="46"/>
      <c r="E17" s="46"/>
      <c r="F17" s="46"/>
      <c r="G17" s="46"/>
      <c r="H17" s="46"/>
      <c r="I17" s="46"/>
      <c r="J17" s="46"/>
      <c r="K17" s="46"/>
    </row>
    <row r="18" spans="2:11" ht="12.75">
      <c r="B18" s="45"/>
      <c r="D18" s="46"/>
      <c r="E18" s="46"/>
      <c r="F18" s="46"/>
      <c r="G18" s="46"/>
      <c r="H18" s="46"/>
      <c r="I18" s="46"/>
      <c r="J18" s="46"/>
      <c r="K18" s="46"/>
    </row>
    <row r="19" spans="2:11" ht="12.75">
      <c r="B19" s="45"/>
      <c r="D19" s="46"/>
      <c r="E19" s="46"/>
      <c r="F19" s="46"/>
      <c r="G19" s="46"/>
      <c r="H19" s="46"/>
      <c r="I19" s="46"/>
      <c r="J19" s="46"/>
      <c r="K19" s="46"/>
    </row>
    <row r="20" spans="2:11" ht="12.75">
      <c r="B20" s="45"/>
      <c r="D20" s="46"/>
      <c r="E20" s="46"/>
      <c r="F20" s="46"/>
      <c r="G20" s="46"/>
      <c r="H20" s="46"/>
      <c r="I20" s="46"/>
      <c r="J20" s="46"/>
      <c r="K20" s="46"/>
    </row>
    <row r="21" spans="2:11" ht="12.75">
      <c r="B21" s="45"/>
      <c r="D21" s="46"/>
      <c r="E21" s="46"/>
      <c r="F21" s="46"/>
      <c r="G21" s="46"/>
      <c r="H21" s="46"/>
      <c r="I21" s="46"/>
      <c r="J21" s="46"/>
      <c r="K21" s="46"/>
    </row>
    <row r="22" spans="2:11" ht="12.75">
      <c r="B22" s="45"/>
      <c r="D22" s="46"/>
      <c r="E22" s="46"/>
      <c r="F22" s="46"/>
      <c r="G22" s="46"/>
      <c r="H22" s="46"/>
      <c r="I22" s="46"/>
      <c r="J22" s="46"/>
      <c r="K22" s="46"/>
    </row>
    <row r="23" spans="2:11" ht="12.75">
      <c r="B23" s="45"/>
      <c r="D23" s="46"/>
      <c r="E23" s="46"/>
      <c r="F23" s="46"/>
      <c r="G23" s="46"/>
      <c r="H23" s="46"/>
      <c r="I23" s="46"/>
      <c r="J23" s="46"/>
      <c r="K23" s="46"/>
    </row>
    <row r="24" spans="2:11" ht="12.75">
      <c r="B24" s="45"/>
      <c r="D24" s="46"/>
      <c r="E24" s="46"/>
      <c r="F24" s="46"/>
      <c r="G24" s="46"/>
      <c r="H24" s="46"/>
      <c r="I24" s="46"/>
      <c r="J24" s="46"/>
      <c r="K24" s="46">
        <f aca="true" t="shared" si="0" ref="K24:K37">IF(SUM(D24:J24)=0,"",SUM(D24:J24))</f>
      </c>
    </row>
    <row r="25" spans="2:11" ht="12.75">
      <c r="B25" s="45"/>
      <c r="D25" s="46"/>
      <c r="E25" s="46"/>
      <c r="F25" s="46"/>
      <c r="G25" s="46"/>
      <c r="H25" s="46"/>
      <c r="I25" s="46"/>
      <c r="J25" s="46"/>
      <c r="K25" s="46">
        <f t="shared" si="0"/>
      </c>
    </row>
    <row r="26" spans="2:11" ht="12.75">
      <c r="B26" s="45"/>
      <c r="D26" s="46"/>
      <c r="E26" s="46"/>
      <c r="F26" s="46"/>
      <c r="G26" s="46"/>
      <c r="H26" s="46"/>
      <c r="I26" s="46"/>
      <c r="J26" s="46"/>
      <c r="K26" s="46">
        <f t="shared" si="0"/>
      </c>
    </row>
    <row r="27" spans="2:11" ht="12.75">
      <c r="B27" s="45"/>
      <c r="D27" s="46"/>
      <c r="E27" s="46"/>
      <c r="F27" s="46"/>
      <c r="G27" s="46"/>
      <c r="H27" s="46"/>
      <c r="I27" s="46"/>
      <c r="J27" s="46"/>
      <c r="K27" s="46">
        <f t="shared" si="0"/>
      </c>
    </row>
    <row r="28" spans="2:11" ht="12.75">
      <c r="B28" s="45"/>
      <c r="D28" s="46"/>
      <c r="E28" s="46"/>
      <c r="F28" s="46"/>
      <c r="G28" s="46"/>
      <c r="H28" s="46"/>
      <c r="I28" s="46"/>
      <c r="J28" s="46"/>
      <c r="K28" s="46">
        <f t="shared" si="0"/>
      </c>
    </row>
    <row r="29" spans="2:11" ht="12.75">
      <c r="B29" s="45"/>
      <c r="D29" s="46"/>
      <c r="E29" s="46"/>
      <c r="F29" s="46"/>
      <c r="G29" s="46"/>
      <c r="H29" s="46"/>
      <c r="I29" s="46"/>
      <c r="J29" s="46"/>
      <c r="K29" s="46">
        <f t="shared" si="0"/>
      </c>
    </row>
    <row r="30" spans="2:11" ht="12.75">
      <c r="B30" s="45"/>
      <c r="D30" s="46"/>
      <c r="E30" s="46"/>
      <c r="F30" s="46"/>
      <c r="G30" s="46"/>
      <c r="H30" s="46"/>
      <c r="I30" s="46"/>
      <c r="J30" s="46"/>
      <c r="K30" s="46">
        <f t="shared" si="0"/>
      </c>
    </row>
    <row r="31" spans="2:11" ht="12.75">
      <c r="B31" s="45"/>
      <c r="D31" s="46"/>
      <c r="E31" s="46"/>
      <c r="F31" s="46"/>
      <c r="G31" s="46"/>
      <c r="H31" s="46"/>
      <c r="I31" s="46"/>
      <c r="J31" s="46"/>
      <c r="K31" s="46">
        <f t="shared" si="0"/>
      </c>
    </row>
    <row r="32" spans="2:11" ht="12.75">
      <c r="B32" s="45"/>
      <c r="D32" s="46"/>
      <c r="E32" s="46"/>
      <c r="F32" s="46"/>
      <c r="G32" s="46"/>
      <c r="H32" s="46"/>
      <c r="I32" s="46"/>
      <c r="J32" s="46"/>
      <c r="K32" s="46">
        <f t="shared" si="0"/>
      </c>
    </row>
    <row r="33" spans="2:11" ht="12.75">
      <c r="B33" s="45"/>
      <c r="D33" s="46"/>
      <c r="E33" s="46"/>
      <c r="F33" s="46"/>
      <c r="G33" s="46"/>
      <c r="H33" s="46"/>
      <c r="I33" s="46"/>
      <c r="J33" s="46"/>
      <c r="K33" s="46">
        <f t="shared" si="0"/>
      </c>
    </row>
    <row r="34" spans="2:11" ht="12.75">
      <c r="B34" s="45"/>
      <c r="D34" s="46"/>
      <c r="E34" s="46"/>
      <c r="F34" s="46"/>
      <c r="G34" s="46"/>
      <c r="H34" s="46"/>
      <c r="I34" s="46"/>
      <c r="J34" s="46"/>
      <c r="K34" s="46">
        <f t="shared" si="0"/>
      </c>
    </row>
    <row r="35" spans="2:11" ht="12.75">
      <c r="B35" s="45"/>
      <c r="D35" s="46"/>
      <c r="E35" s="46"/>
      <c r="F35" s="46"/>
      <c r="G35" s="46"/>
      <c r="H35" s="46"/>
      <c r="I35" s="46"/>
      <c r="J35" s="46"/>
      <c r="K35" s="46">
        <f t="shared" si="0"/>
      </c>
    </row>
    <row r="36" spans="2:11" ht="12.75">
      <c r="B36" s="45"/>
      <c r="D36" s="46"/>
      <c r="E36" s="46"/>
      <c r="F36" s="46"/>
      <c r="G36" s="46"/>
      <c r="H36" s="46"/>
      <c r="I36" s="46"/>
      <c r="J36" s="46"/>
      <c r="K36" s="46">
        <f t="shared" si="0"/>
      </c>
    </row>
    <row r="37" spans="2:11" ht="12.75">
      <c r="B37" s="45"/>
      <c r="D37" s="46"/>
      <c r="E37" s="46"/>
      <c r="F37" s="46"/>
      <c r="G37" s="46"/>
      <c r="H37" s="46"/>
      <c r="I37" s="46"/>
      <c r="J37" s="46"/>
      <c r="K37" s="46">
        <f t="shared" si="0"/>
      </c>
    </row>
    <row r="38" spans="2:11" ht="12.75">
      <c r="B38" s="45"/>
      <c r="D38" s="46"/>
      <c r="E38" s="46"/>
      <c r="F38" s="46"/>
      <c r="G38" s="46"/>
      <c r="H38" s="46"/>
      <c r="I38" s="46"/>
      <c r="J38" s="46"/>
      <c r="K38" s="46"/>
    </row>
    <row r="39" spans="2:11" ht="12.75">
      <c r="B39" s="45"/>
      <c r="D39" s="46"/>
      <c r="E39" s="46"/>
      <c r="F39" s="46"/>
      <c r="G39" s="46"/>
      <c r="H39" s="46"/>
      <c r="I39" s="46"/>
      <c r="J39" s="46"/>
      <c r="K39" s="46">
        <f aca="true" t="shared" si="1" ref="K39:K44">IF(SUM(D39:J39)=0,"",SUM(D39:J39))</f>
      </c>
    </row>
    <row r="40" spans="2:11" ht="12.75">
      <c r="B40" s="45"/>
      <c r="D40" s="46"/>
      <c r="E40" s="46"/>
      <c r="F40" s="46"/>
      <c r="G40" s="46"/>
      <c r="H40" s="46"/>
      <c r="I40" s="46"/>
      <c r="J40" s="46"/>
      <c r="K40" s="46">
        <f t="shared" si="1"/>
      </c>
    </row>
    <row r="41" spans="2:11" ht="12.75">
      <c r="B41" s="45"/>
      <c r="D41" s="46"/>
      <c r="E41" s="46"/>
      <c r="F41" s="46"/>
      <c r="G41" s="46"/>
      <c r="H41" s="46"/>
      <c r="I41" s="46"/>
      <c r="J41" s="46"/>
      <c r="K41" s="46">
        <f t="shared" si="1"/>
      </c>
    </row>
    <row r="42" spans="2:11" ht="12.75">
      <c r="B42" s="45"/>
      <c r="D42" s="46"/>
      <c r="E42" s="46"/>
      <c r="F42" s="46"/>
      <c r="G42" s="46"/>
      <c r="H42" s="46"/>
      <c r="I42" s="46"/>
      <c r="J42" s="46"/>
      <c r="K42" s="46">
        <f t="shared" si="1"/>
      </c>
    </row>
    <row r="43" spans="2:11" ht="12.75">
      <c r="B43" s="45"/>
      <c r="D43" s="46"/>
      <c r="E43" s="46"/>
      <c r="F43" s="46"/>
      <c r="G43" s="46"/>
      <c r="H43" s="46"/>
      <c r="I43" s="46"/>
      <c r="J43" s="46"/>
      <c r="K43" s="46">
        <f t="shared" si="1"/>
      </c>
    </row>
    <row r="44" spans="2:11" ht="12.75">
      <c r="B44" s="45"/>
      <c r="D44" s="46"/>
      <c r="E44" s="46"/>
      <c r="F44" s="46"/>
      <c r="G44" s="46"/>
      <c r="H44" s="46"/>
      <c r="I44" s="46"/>
      <c r="J44" s="46"/>
      <c r="K44" s="46">
        <f t="shared" si="1"/>
      </c>
    </row>
    <row r="46" ht="13.5" thickBot="1"/>
    <row r="47" spans="9:11" ht="13.5" thickBot="1">
      <c r="I47" s="64" t="s">
        <v>60</v>
      </c>
      <c r="J47" s="64"/>
      <c r="K47" s="48">
        <f>IF(SUM(K13:K45)=0,"",SUM(K13:K45)/24)</f>
      </c>
    </row>
  </sheetData>
  <sheetProtection/>
  <mergeCells count="9">
    <mergeCell ref="A6:K6"/>
    <mergeCell ref="I47:J47"/>
    <mergeCell ref="A1:K1"/>
    <mergeCell ref="A3:K3"/>
    <mergeCell ref="A4:K4"/>
    <mergeCell ref="A5:K5"/>
    <mergeCell ref="A11:B11"/>
    <mergeCell ref="A8:B8"/>
    <mergeCell ref="D8:E8"/>
  </mergeCells>
  <printOptions horizontalCentered="1"/>
  <pageMargins left="0.75" right="0.75" top="0.5" bottom="0.5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25">
      <selection activeCell="A4" sqref="A4:G4"/>
    </sheetView>
  </sheetViews>
  <sheetFormatPr defaultColWidth="9.140625" defaultRowHeight="12.75"/>
  <cols>
    <col min="1" max="1" width="21.421875" style="2" customWidth="1"/>
    <col min="2" max="2" width="10.140625" style="2" customWidth="1"/>
    <col min="3" max="3" width="2.140625" style="14" customWidth="1"/>
    <col min="4" max="4" width="28.57421875" style="2" customWidth="1"/>
    <col min="5" max="5" width="5.57421875" style="2" customWidth="1"/>
    <col min="6" max="6" width="2.140625" style="2" customWidth="1"/>
    <col min="7" max="7" width="28.57421875" style="2" customWidth="1"/>
    <col min="8" max="16384" width="9.140625" style="2" customWidth="1"/>
  </cols>
  <sheetData>
    <row r="1" spans="1:7" ht="18">
      <c r="A1" s="59" t="str">
        <f>Variables!B7</f>
        <v>MAVERICK CAMPOREE</v>
      </c>
      <c r="B1" s="59"/>
      <c r="C1" s="59"/>
      <c r="D1" s="59"/>
      <c r="E1" s="59"/>
      <c r="F1" s="59"/>
      <c r="G1" s="59"/>
    </row>
    <row r="2" spans="1:3" ht="9.75" customHeight="1">
      <c r="A2" s="1"/>
      <c r="B2" s="1"/>
      <c r="C2" s="15"/>
    </row>
    <row r="3" spans="1:7" ht="18">
      <c r="A3" s="59">
        <f>Year</f>
        <v>2019</v>
      </c>
      <c r="B3" s="59"/>
      <c r="C3" s="59"/>
      <c r="D3" s="59"/>
      <c r="E3" s="59"/>
      <c r="F3" s="59"/>
      <c r="G3" s="59"/>
    </row>
    <row r="4" spans="1:7" ht="18">
      <c r="A4" s="59"/>
      <c r="B4" s="59"/>
      <c r="C4" s="59"/>
      <c r="D4" s="59"/>
      <c r="E4" s="59"/>
      <c r="F4" s="59"/>
      <c r="G4" s="59"/>
    </row>
    <row r="5" spans="1:7" ht="18.75">
      <c r="A5" s="60" t="str">
        <f>Theme</f>
        <v>Aviation</v>
      </c>
      <c r="B5" s="60"/>
      <c r="C5" s="60"/>
      <c r="D5" s="60"/>
      <c r="E5" s="60"/>
      <c r="F5" s="60"/>
      <c r="G5" s="60"/>
    </row>
    <row r="6" spans="1:6" ht="18">
      <c r="A6" s="10"/>
      <c r="B6" s="10"/>
      <c r="C6" s="13"/>
      <c r="D6" s="10"/>
      <c r="E6" s="10"/>
      <c r="F6" s="10"/>
    </row>
    <row r="7" spans="1:3" ht="18">
      <c r="A7" s="3" t="s">
        <v>2</v>
      </c>
      <c r="B7" s="3"/>
      <c r="C7" s="16"/>
    </row>
    <row r="8" spans="1:3" ht="18">
      <c r="A8" s="3"/>
      <c r="B8" s="3"/>
      <c r="C8" s="16"/>
    </row>
    <row r="9" spans="1:4" ht="12.75">
      <c r="A9" s="2" t="s">
        <v>3</v>
      </c>
      <c r="D9" s="50"/>
    </row>
    <row r="10" spans="1:7" ht="18" customHeight="1">
      <c r="A10" s="2" t="s">
        <v>4</v>
      </c>
      <c r="D10" s="17"/>
      <c r="E10" s="18"/>
      <c r="F10" s="18"/>
      <c r="G10" s="18"/>
    </row>
    <row r="11" spans="1:7" ht="18" customHeight="1">
      <c r="A11" s="2" t="s">
        <v>5</v>
      </c>
      <c r="D11" s="19"/>
      <c r="E11" s="18"/>
      <c r="F11" s="18"/>
      <c r="G11" s="18"/>
    </row>
    <row r="12" spans="1:7" ht="18" customHeight="1">
      <c r="A12" s="2" t="s">
        <v>71</v>
      </c>
      <c r="B12" s="2">
        <v>1</v>
      </c>
      <c r="D12" s="20"/>
      <c r="E12" s="2">
        <v>6</v>
      </c>
      <c r="G12" s="20"/>
    </row>
    <row r="13" spans="2:7" ht="18" customHeight="1">
      <c r="B13" s="2">
        <v>2</v>
      </c>
      <c r="D13" s="20"/>
      <c r="E13" s="2">
        <v>7</v>
      </c>
      <c r="G13" s="20"/>
    </row>
    <row r="14" spans="2:7" ht="18" customHeight="1">
      <c r="B14" s="2">
        <v>3</v>
      </c>
      <c r="D14" s="20"/>
      <c r="E14" s="2">
        <v>8</v>
      </c>
      <c r="G14" s="20"/>
    </row>
    <row r="15" spans="2:7" ht="18" customHeight="1">
      <c r="B15" s="2">
        <v>4</v>
      </c>
      <c r="D15" s="20"/>
      <c r="E15" s="2">
        <v>9</v>
      </c>
      <c r="G15" s="20"/>
    </row>
    <row r="16" spans="2:7" ht="18" customHeight="1">
      <c r="B16" s="2">
        <v>5</v>
      </c>
      <c r="D16" s="20"/>
      <c r="E16" s="2">
        <v>10</v>
      </c>
      <c r="G16" s="20"/>
    </row>
    <row r="17" spans="4:7" ht="18" customHeight="1">
      <c r="D17" s="17"/>
      <c r="E17" s="18"/>
      <c r="F17" s="18"/>
      <c r="G17" s="18"/>
    </row>
    <row r="18" spans="1:7" ht="18" customHeight="1">
      <c r="A18" s="2" t="s">
        <v>6</v>
      </c>
      <c r="B18" s="2">
        <v>1</v>
      </c>
      <c r="D18" s="20"/>
      <c r="E18" s="2">
        <v>6</v>
      </c>
      <c r="G18" s="20"/>
    </row>
    <row r="19" spans="2:7" ht="18" customHeight="1">
      <c r="B19" s="2">
        <v>2</v>
      </c>
      <c r="D19" s="20"/>
      <c r="E19" s="2">
        <v>7</v>
      </c>
      <c r="G19" s="20"/>
    </row>
    <row r="20" spans="2:7" ht="18" customHeight="1">
      <c r="B20" s="2">
        <v>3</v>
      </c>
      <c r="D20" s="20"/>
      <c r="E20" s="2">
        <v>8</v>
      </c>
      <c r="G20" s="20"/>
    </row>
    <row r="21" spans="2:7" ht="18" customHeight="1">
      <c r="B21" s="2">
        <v>4</v>
      </c>
      <c r="D21" s="20"/>
      <c r="E21" s="2">
        <v>9</v>
      </c>
      <c r="G21" s="20"/>
    </row>
    <row r="22" spans="2:7" ht="18" customHeight="1">
      <c r="B22" s="2">
        <v>5</v>
      </c>
      <c r="D22" s="20"/>
      <c r="E22" s="2">
        <v>10</v>
      </c>
      <c r="G22" s="20"/>
    </row>
    <row r="24" spans="1:7" ht="4.5" customHeight="1">
      <c r="A24" s="21"/>
      <c r="B24" s="21"/>
      <c r="C24" s="22"/>
      <c r="D24" s="21"/>
      <c r="E24" s="21"/>
      <c r="F24" s="21"/>
      <c r="G24" s="21"/>
    </row>
    <row r="25" spans="1:2" ht="18" customHeight="1">
      <c r="A25" s="2" t="s">
        <v>7</v>
      </c>
      <c r="B25" s="20" t="str">
        <f>IF(COUNTA(D11,D18:D22,G18:G22)=0," ",COUNTA(D11,D18:D22,G18:G22))</f>
        <v> </v>
      </c>
    </row>
    <row r="26" spans="1:7" ht="18" customHeight="1">
      <c r="A26" s="2" t="s">
        <v>15</v>
      </c>
      <c r="B26" s="20" t="str">
        <f>IF(COUNTA(D10,D12:D16,G12:G16)=0," ",COUNTA(D10,D12:D16,G12:G16))</f>
        <v> </v>
      </c>
      <c r="D26" s="58" t="s">
        <v>66</v>
      </c>
      <c r="E26" s="58"/>
      <c r="F26" s="58"/>
      <c r="G26" s="58"/>
    </row>
    <row r="27" spans="1:7" ht="18" customHeight="1">
      <c r="A27" s="2" t="s">
        <v>8</v>
      </c>
      <c r="B27" s="20" t="str">
        <f>IF(COUNTA('Patrol 1'!C11,'Patrol 1'!C13:C22)=0," ",COUNTA('Patrol 1'!C11,'Patrol 1'!C13:C22))</f>
        <v> </v>
      </c>
      <c r="D27" s="57">
        <f>'Patrol 1'!C10</f>
        <v>0</v>
      </c>
      <c r="E27" s="57"/>
      <c r="F27" s="57"/>
      <c r="G27" s="57"/>
    </row>
    <row r="28" spans="1:7" ht="18" customHeight="1">
      <c r="A28" s="2" t="s">
        <v>9</v>
      </c>
      <c r="B28" s="20" t="str">
        <f>IF(COUNTA('Patrol 2'!C11,'Patrol 2'!C13:C22)=0," ",COUNTA('Patrol 2'!C11,'Patrol 2'!C13:C22))</f>
        <v> </v>
      </c>
      <c r="D28" s="57">
        <f>'Patrol 2'!C10</f>
        <v>0</v>
      </c>
      <c r="E28" s="57"/>
      <c r="F28" s="57"/>
      <c r="G28" s="57"/>
    </row>
    <row r="29" spans="1:7" ht="18" customHeight="1">
      <c r="A29" s="2" t="s">
        <v>10</v>
      </c>
      <c r="B29" s="20" t="str">
        <f>IF(COUNTA('Patrol 3'!C11,'Patrol 3'!C13:C22)=0," ",COUNTA('Patrol 3'!C11,'Patrol 3'!C13:C22))</f>
        <v> </v>
      </c>
      <c r="D29" s="57">
        <f>'Patrol 3'!C10</f>
        <v>0</v>
      </c>
      <c r="E29" s="57"/>
      <c r="F29" s="57"/>
      <c r="G29" s="57"/>
    </row>
    <row r="30" spans="1:7" ht="18" customHeight="1">
      <c r="A30" s="2" t="s">
        <v>64</v>
      </c>
      <c r="B30" s="20" t="str">
        <f>IF(COUNTA('Patrol 4'!C11,'Patrol 4'!C13:C22)=0," ",COUNTA('Patrol 4'!C11,'Patrol 4'!C13:C22))</f>
        <v> </v>
      </c>
      <c r="D30" s="57">
        <f>'Patrol 4'!C10</f>
        <v>0</v>
      </c>
      <c r="E30" s="57"/>
      <c r="F30" s="57"/>
      <c r="G30" s="57"/>
    </row>
    <row r="31" spans="1:7" ht="18" customHeight="1">
      <c r="A31" s="2" t="s">
        <v>65</v>
      </c>
      <c r="B31" s="20" t="str">
        <f>IF(COUNTA('Patrol 5'!C11,'Patrol 5'!C13:C22)=0," ",COUNTA('Patrol 5'!C11,'Patrol 5'!C13:C22))</f>
        <v> </v>
      </c>
      <c r="D31" s="57">
        <f>'Patrol 5'!C10</f>
        <v>0</v>
      </c>
      <c r="E31" s="57"/>
      <c r="F31" s="57"/>
      <c r="G31" s="57"/>
    </row>
    <row r="32" spans="1:2" ht="18" customHeight="1">
      <c r="A32" s="2" t="s">
        <v>11</v>
      </c>
      <c r="B32" s="20">
        <f>IF(SUM(B25:B31)=0,"",SUM(B25:B31))</f>
      </c>
    </row>
    <row r="33" ht="13.5" thickBot="1"/>
    <row r="34" spans="1:6" ht="29.25" customHeight="1">
      <c r="A34" s="2" t="s">
        <v>12</v>
      </c>
      <c r="B34" s="23">
        <f>IF(B32="","",B32*Per_person_fee)</f>
      </c>
      <c r="C34" s="24"/>
      <c r="D34" s="25" t="s">
        <v>67</v>
      </c>
      <c r="E34" s="26">
        <f>Per_person_fee</f>
        <v>10</v>
      </c>
      <c r="F34" s="26"/>
    </row>
    <row r="35" spans="1:6" ht="29.25" customHeight="1" thickBot="1">
      <c r="A35" s="2" t="s">
        <v>13</v>
      </c>
      <c r="B35" s="27">
        <f>Deposit</f>
        <v>0</v>
      </c>
      <c r="C35" s="24"/>
      <c r="D35" s="25" t="s">
        <v>70</v>
      </c>
      <c r="E35" s="26">
        <f>Deposit</f>
        <v>0</v>
      </c>
      <c r="F35" s="26"/>
    </row>
    <row r="36" spans="1:6" ht="29.25" customHeight="1" thickBot="1">
      <c r="A36" s="2" t="s">
        <v>14</v>
      </c>
      <c r="B36" s="28">
        <f>IF(B34="","",B34-B35)</f>
      </c>
      <c r="C36" s="29"/>
      <c r="E36" s="30"/>
      <c r="F36" s="30"/>
    </row>
  </sheetData>
  <sheetProtection/>
  <mergeCells count="10">
    <mergeCell ref="D30:G30"/>
    <mergeCell ref="D31:G31"/>
    <mergeCell ref="D26:G26"/>
    <mergeCell ref="D27:G27"/>
    <mergeCell ref="A1:G1"/>
    <mergeCell ref="A3:G3"/>
    <mergeCell ref="A4:G4"/>
    <mergeCell ref="A5:G5"/>
    <mergeCell ref="D28:G28"/>
    <mergeCell ref="D29:G29"/>
  </mergeCells>
  <printOptions horizontalCentered="1"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9.00390625" style="2" customWidth="1"/>
    <col min="2" max="2" width="2.421875" style="2" customWidth="1"/>
    <col min="3" max="3" width="54.28125" style="2" customWidth="1"/>
    <col min="4" max="16384" width="9.140625" style="2" customWidth="1"/>
  </cols>
  <sheetData>
    <row r="1" spans="1:3" ht="18">
      <c r="A1" s="59" t="str">
        <f>Variables!B7</f>
        <v>MAVERICK CAMPOREE</v>
      </c>
      <c r="B1" s="59"/>
      <c r="C1" s="59"/>
    </row>
    <row r="2" spans="1:2" ht="18">
      <c r="A2" s="1"/>
      <c r="B2" s="1"/>
    </row>
    <row r="3" spans="1:3" ht="18">
      <c r="A3" s="59">
        <f>Year</f>
        <v>2019</v>
      </c>
      <c r="B3" s="59"/>
      <c r="C3" s="59"/>
    </row>
    <row r="4" spans="1:3" ht="18">
      <c r="A4" s="59"/>
      <c r="B4" s="59"/>
      <c r="C4" s="59"/>
    </row>
    <row r="5" spans="1:3" ht="18.75">
      <c r="A5" s="60" t="str">
        <f>Theme</f>
        <v>Aviation</v>
      </c>
      <c r="B5" s="60"/>
      <c r="C5" s="60"/>
    </row>
    <row r="6" spans="1:2" ht="15">
      <c r="A6" s="4"/>
      <c r="B6" s="4"/>
    </row>
    <row r="7" spans="1:2" ht="15">
      <c r="A7" s="4" t="s">
        <v>16</v>
      </c>
      <c r="B7" s="4"/>
    </row>
    <row r="8" spans="1:2" ht="15">
      <c r="A8" s="4"/>
      <c r="B8" s="4"/>
    </row>
    <row r="9" spans="1:3" s="4" customFormat="1" ht="24" customHeight="1">
      <c r="A9" s="4" t="s">
        <v>3</v>
      </c>
      <c r="C9" s="12" t="str">
        <f>Troop</f>
        <v>#</v>
      </c>
    </row>
    <row r="10" spans="1:3" s="4" customFormat="1" ht="24" customHeight="1">
      <c r="A10" s="4" t="s">
        <v>19</v>
      </c>
      <c r="C10" s="9"/>
    </row>
    <row r="11" spans="1:3" s="4" customFormat="1" ht="24" customHeight="1">
      <c r="A11" s="4" t="s">
        <v>18</v>
      </c>
      <c r="C11" s="11"/>
    </row>
    <row r="12" s="4" customFormat="1" ht="24" customHeight="1">
      <c r="A12" s="4" t="s">
        <v>17</v>
      </c>
    </row>
    <row r="13" spans="1:3" s="4" customFormat="1" ht="24" customHeight="1">
      <c r="A13" s="4">
        <v>1</v>
      </c>
      <c r="C13" s="11"/>
    </row>
    <row r="14" spans="1:3" s="4" customFormat="1" ht="24" customHeight="1">
      <c r="A14" s="4">
        <v>2</v>
      </c>
      <c r="C14" s="11"/>
    </row>
    <row r="15" spans="1:3" s="4" customFormat="1" ht="24" customHeight="1">
      <c r="A15" s="4">
        <v>3</v>
      </c>
      <c r="C15" s="11"/>
    </row>
    <row r="16" spans="1:3" s="4" customFormat="1" ht="24" customHeight="1">
      <c r="A16" s="4">
        <v>4</v>
      </c>
      <c r="C16" s="11"/>
    </row>
    <row r="17" spans="1:3" ht="24" customHeight="1">
      <c r="A17" s="4">
        <v>5</v>
      </c>
      <c r="C17" s="11"/>
    </row>
    <row r="18" spans="1:3" ht="24" customHeight="1">
      <c r="A18" s="4">
        <v>6</v>
      </c>
      <c r="C18" s="11"/>
    </row>
    <row r="19" spans="1:3" ht="24" customHeight="1">
      <c r="A19" s="4">
        <v>7</v>
      </c>
      <c r="C19" s="11"/>
    </row>
    <row r="20" spans="1:3" ht="24" customHeight="1">
      <c r="A20" s="4">
        <v>8</v>
      </c>
      <c r="C20" s="11"/>
    </row>
    <row r="21" spans="1:3" ht="24" customHeight="1">
      <c r="A21" s="4">
        <v>9</v>
      </c>
      <c r="C21" s="11"/>
    </row>
    <row r="22" spans="1:3" ht="24" customHeight="1">
      <c r="A22" s="4">
        <v>10</v>
      </c>
      <c r="C22" s="11"/>
    </row>
  </sheetData>
  <sheetProtection/>
  <mergeCells count="4">
    <mergeCell ref="A3:C3"/>
    <mergeCell ref="A4:C4"/>
    <mergeCell ref="A5:C5"/>
    <mergeCell ref="A1:C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&amp;LMaverick Fall Camporee&amp;RGrand Canyon Council
Mesa District
</oddHeader>
    <oddFooter>&amp;L&amp;D &amp;T&amp;R&amp;P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A4" sqref="A4:C4"/>
    </sheetView>
  </sheetViews>
  <sheetFormatPr defaultColWidth="9.140625" defaultRowHeight="12.75"/>
  <cols>
    <col min="1" max="1" width="19.00390625" style="2" customWidth="1"/>
    <col min="2" max="2" width="2.421875" style="2" customWidth="1"/>
    <col min="3" max="3" width="54.28125" style="2" customWidth="1"/>
    <col min="4" max="16384" width="9.140625" style="2" customWidth="1"/>
  </cols>
  <sheetData>
    <row r="1" spans="1:3" ht="18">
      <c r="A1" s="59" t="str">
        <f>Variables!B7</f>
        <v>MAVERICK CAMPOREE</v>
      </c>
      <c r="B1" s="59"/>
      <c r="C1" s="59"/>
    </row>
    <row r="2" spans="1:2" ht="18">
      <c r="A2" s="1"/>
      <c r="B2" s="1"/>
    </row>
    <row r="3" spans="1:3" ht="18">
      <c r="A3" s="59">
        <f>Year</f>
        <v>2019</v>
      </c>
      <c r="B3" s="59"/>
      <c r="C3" s="59"/>
    </row>
    <row r="4" spans="1:3" ht="18">
      <c r="A4" s="59"/>
      <c r="B4" s="59"/>
      <c r="C4" s="59"/>
    </row>
    <row r="5" spans="1:3" ht="18.75">
      <c r="A5" s="60" t="str">
        <f>Theme</f>
        <v>Aviation</v>
      </c>
      <c r="B5" s="60"/>
      <c r="C5" s="60"/>
    </row>
    <row r="6" spans="1:2" ht="15">
      <c r="A6" s="4"/>
      <c r="B6" s="4"/>
    </row>
    <row r="7" spans="1:2" ht="15">
      <c r="A7" s="4" t="s">
        <v>16</v>
      </c>
      <c r="B7" s="4"/>
    </row>
    <row r="8" spans="1:2" ht="15">
      <c r="A8" s="4"/>
      <c r="B8" s="4"/>
    </row>
    <row r="9" spans="1:3" s="4" customFormat="1" ht="24" customHeight="1">
      <c r="A9" s="4" t="s">
        <v>3</v>
      </c>
      <c r="C9" s="12" t="str">
        <f>Troop</f>
        <v>#</v>
      </c>
    </row>
    <row r="10" spans="1:3" s="4" customFormat="1" ht="24" customHeight="1">
      <c r="A10" s="4" t="s">
        <v>19</v>
      </c>
      <c r="C10" s="9"/>
    </row>
    <row r="11" spans="1:3" s="4" customFormat="1" ht="24" customHeight="1">
      <c r="A11" s="4" t="s">
        <v>18</v>
      </c>
      <c r="C11" s="11"/>
    </row>
    <row r="12" s="4" customFormat="1" ht="24" customHeight="1">
      <c r="A12" s="4" t="s">
        <v>17</v>
      </c>
    </row>
    <row r="13" spans="1:3" s="4" customFormat="1" ht="24" customHeight="1">
      <c r="A13" s="4">
        <v>1</v>
      </c>
      <c r="C13" s="11"/>
    </row>
    <row r="14" spans="1:3" s="4" customFormat="1" ht="24" customHeight="1">
      <c r="A14" s="4">
        <v>2</v>
      </c>
      <c r="C14" s="11"/>
    </row>
    <row r="15" spans="1:3" s="4" customFormat="1" ht="24" customHeight="1">
      <c r="A15" s="4">
        <v>3</v>
      </c>
      <c r="C15" s="11"/>
    </row>
    <row r="16" spans="1:3" s="4" customFormat="1" ht="24" customHeight="1">
      <c r="A16" s="4">
        <v>4</v>
      </c>
      <c r="C16" s="11"/>
    </row>
    <row r="17" spans="1:3" ht="24" customHeight="1">
      <c r="A17" s="4">
        <v>5</v>
      </c>
      <c r="C17" s="11"/>
    </row>
    <row r="18" spans="1:3" ht="24" customHeight="1">
      <c r="A18" s="4">
        <v>6</v>
      </c>
      <c r="C18" s="11"/>
    </row>
    <row r="19" spans="1:3" ht="24" customHeight="1">
      <c r="A19" s="4">
        <v>7</v>
      </c>
      <c r="C19" s="11"/>
    </row>
    <row r="20" spans="1:3" ht="24" customHeight="1">
      <c r="A20" s="4">
        <v>8</v>
      </c>
      <c r="C20" s="11"/>
    </row>
    <row r="21" spans="1:3" ht="24" customHeight="1">
      <c r="A21" s="4">
        <v>9</v>
      </c>
      <c r="C21" s="11"/>
    </row>
    <row r="22" spans="1:3" ht="24" customHeight="1">
      <c r="A22" s="4">
        <v>10</v>
      </c>
      <c r="C22" s="11"/>
    </row>
  </sheetData>
  <sheetProtection/>
  <mergeCells count="4">
    <mergeCell ref="A1:C1"/>
    <mergeCell ref="A3:C3"/>
    <mergeCell ref="A4:C4"/>
    <mergeCell ref="A5:C5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&amp;LMaverick Fall Camporee&amp;RGrand Canyon Council
Mesa District
</oddHeader>
    <oddFooter>&amp;L&amp;D &amp;T&amp;R&amp;P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A3" sqref="A3:C3"/>
    </sheetView>
  </sheetViews>
  <sheetFormatPr defaultColWidth="9.140625" defaultRowHeight="12.75"/>
  <cols>
    <col min="1" max="1" width="19.00390625" style="2" customWidth="1"/>
    <col min="2" max="2" width="2.421875" style="2" customWidth="1"/>
    <col min="3" max="3" width="54.28125" style="2" customWidth="1"/>
    <col min="4" max="16384" width="9.140625" style="2" customWidth="1"/>
  </cols>
  <sheetData>
    <row r="1" spans="1:3" ht="18">
      <c r="A1" s="59" t="str">
        <f>Variables!B7</f>
        <v>MAVERICK CAMPOREE</v>
      </c>
      <c r="B1" s="59"/>
      <c r="C1" s="59"/>
    </row>
    <row r="2" spans="1:2" ht="18">
      <c r="A2" s="1"/>
      <c r="B2" s="1"/>
    </row>
    <row r="3" spans="1:3" ht="18">
      <c r="A3" s="59">
        <f>Year</f>
        <v>2019</v>
      </c>
      <c r="B3" s="59"/>
      <c r="C3" s="59"/>
    </row>
    <row r="4" spans="1:3" ht="18">
      <c r="A4" s="59"/>
      <c r="B4" s="59"/>
      <c r="C4" s="59"/>
    </row>
    <row r="5" spans="1:3" ht="18.75">
      <c r="A5" s="60" t="str">
        <f>Theme</f>
        <v>Aviation</v>
      </c>
      <c r="B5" s="60"/>
      <c r="C5" s="60"/>
    </row>
    <row r="6" spans="1:2" ht="15">
      <c r="A6" s="4"/>
      <c r="B6" s="4"/>
    </row>
    <row r="7" spans="1:2" ht="15">
      <c r="A7" s="4" t="s">
        <v>16</v>
      </c>
      <c r="B7" s="4"/>
    </row>
    <row r="8" spans="1:2" ht="15">
      <c r="A8" s="4"/>
      <c r="B8" s="4"/>
    </row>
    <row r="9" spans="1:3" s="4" customFormat="1" ht="24" customHeight="1">
      <c r="A9" s="4" t="s">
        <v>3</v>
      </c>
      <c r="C9" s="12" t="str">
        <f>Troop</f>
        <v>#</v>
      </c>
    </row>
    <row r="10" spans="1:3" s="4" customFormat="1" ht="24" customHeight="1">
      <c r="A10" s="4" t="s">
        <v>19</v>
      </c>
      <c r="C10" s="9"/>
    </row>
    <row r="11" spans="1:3" s="4" customFormat="1" ht="24" customHeight="1">
      <c r="A11" s="4" t="s">
        <v>18</v>
      </c>
      <c r="C11" s="11"/>
    </row>
    <row r="12" s="4" customFormat="1" ht="24" customHeight="1">
      <c r="A12" s="4" t="s">
        <v>17</v>
      </c>
    </row>
    <row r="13" spans="1:3" s="4" customFormat="1" ht="24" customHeight="1">
      <c r="A13" s="4">
        <v>1</v>
      </c>
      <c r="C13" s="11"/>
    </row>
    <row r="14" spans="1:3" s="4" customFormat="1" ht="24" customHeight="1">
      <c r="A14" s="4">
        <v>2</v>
      </c>
      <c r="C14" s="11"/>
    </row>
    <row r="15" spans="1:3" s="4" customFormat="1" ht="24" customHeight="1">
      <c r="A15" s="4">
        <v>3</v>
      </c>
      <c r="C15" s="11"/>
    </row>
    <row r="16" spans="1:3" s="4" customFormat="1" ht="24" customHeight="1">
      <c r="A16" s="4">
        <v>4</v>
      </c>
      <c r="C16" s="11"/>
    </row>
    <row r="17" spans="1:3" ht="24" customHeight="1">
      <c r="A17" s="4">
        <v>5</v>
      </c>
      <c r="C17" s="11"/>
    </row>
    <row r="18" spans="1:3" ht="24" customHeight="1">
      <c r="A18" s="4">
        <v>6</v>
      </c>
      <c r="C18" s="11"/>
    </row>
    <row r="19" spans="1:3" ht="24" customHeight="1">
      <c r="A19" s="4">
        <v>7</v>
      </c>
      <c r="C19" s="11"/>
    </row>
    <row r="20" spans="1:3" ht="24" customHeight="1">
      <c r="A20" s="4">
        <v>8</v>
      </c>
      <c r="C20" s="11"/>
    </row>
    <row r="21" spans="1:3" ht="24" customHeight="1">
      <c r="A21" s="4">
        <v>9</v>
      </c>
      <c r="C21" s="11"/>
    </row>
    <row r="22" spans="1:3" ht="24" customHeight="1">
      <c r="A22" s="4">
        <v>10</v>
      </c>
      <c r="C22" s="11"/>
    </row>
  </sheetData>
  <sheetProtection/>
  <mergeCells count="4">
    <mergeCell ref="A1:C1"/>
    <mergeCell ref="A3:C3"/>
    <mergeCell ref="A4:C4"/>
    <mergeCell ref="A5:C5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&amp;LMaverick Fall Camporee&amp;RGrand Canyon Council
Mesa District
</oddHeader>
    <oddFooter>&amp;L&amp;D &amp;T&amp;R&amp;P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A3" sqref="A3:C3"/>
    </sheetView>
  </sheetViews>
  <sheetFormatPr defaultColWidth="9.140625" defaultRowHeight="12.75"/>
  <cols>
    <col min="1" max="1" width="19.00390625" style="2" customWidth="1"/>
    <col min="2" max="2" width="2.421875" style="2" customWidth="1"/>
    <col min="3" max="3" width="54.28125" style="2" customWidth="1"/>
    <col min="4" max="16384" width="9.140625" style="2" customWidth="1"/>
  </cols>
  <sheetData>
    <row r="1" spans="1:3" ht="18">
      <c r="A1" s="59" t="str">
        <f>Variables!B7</f>
        <v>MAVERICK CAMPOREE</v>
      </c>
      <c r="B1" s="59"/>
      <c r="C1" s="59"/>
    </row>
    <row r="2" spans="1:2" ht="18">
      <c r="A2" s="1"/>
      <c r="B2" s="1"/>
    </row>
    <row r="3" spans="1:3" ht="18">
      <c r="A3" s="59">
        <f>Year</f>
        <v>2019</v>
      </c>
      <c r="B3" s="59"/>
      <c r="C3" s="59"/>
    </row>
    <row r="4" spans="1:3" ht="18">
      <c r="A4" s="59"/>
      <c r="B4" s="59"/>
      <c r="C4" s="59"/>
    </row>
    <row r="5" spans="1:3" ht="18.75">
      <c r="A5" s="60" t="str">
        <f>Theme</f>
        <v>Aviation</v>
      </c>
      <c r="B5" s="60"/>
      <c r="C5" s="60"/>
    </row>
    <row r="6" spans="1:2" ht="15">
      <c r="A6" s="4"/>
      <c r="B6" s="4"/>
    </row>
    <row r="7" spans="1:2" ht="15">
      <c r="A7" s="4" t="s">
        <v>16</v>
      </c>
      <c r="B7" s="4"/>
    </row>
    <row r="8" spans="1:2" ht="15">
      <c r="A8" s="4"/>
      <c r="B8" s="4"/>
    </row>
    <row r="9" spans="1:3" s="4" customFormat="1" ht="24" customHeight="1">
      <c r="A9" s="4" t="s">
        <v>3</v>
      </c>
      <c r="C9" s="12" t="str">
        <f>Troop</f>
        <v>#</v>
      </c>
    </row>
    <row r="10" spans="1:3" s="4" customFormat="1" ht="24" customHeight="1">
      <c r="A10" s="4" t="s">
        <v>19</v>
      </c>
      <c r="C10" s="9"/>
    </row>
    <row r="11" spans="1:3" s="4" customFormat="1" ht="24" customHeight="1">
      <c r="A11" s="4" t="s">
        <v>18</v>
      </c>
      <c r="C11" s="11"/>
    </row>
    <row r="12" s="4" customFormat="1" ht="24" customHeight="1">
      <c r="A12" s="4" t="s">
        <v>17</v>
      </c>
    </row>
    <row r="13" spans="1:3" s="4" customFormat="1" ht="24" customHeight="1">
      <c r="A13" s="4">
        <v>1</v>
      </c>
      <c r="C13" s="11"/>
    </row>
    <row r="14" spans="1:3" s="4" customFormat="1" ht="24" customHeight="1">
      <c r="A14" s="4">
        <v>2</v>
      </c>
      <c r="C14" s="11"/>
    </row>
    <row r="15" spans="1:3" s="4" customFormat="1" ht="24" customHeight="1">
      <c r="A15" s="4">
        <v>3</v>
      </c>
      <c r="C15" s="11"/>
    </row>
    <row r="16" spans="1:3" s="4" customFormat="1" ht="24" customHeight="1">
      <c r="A16" s="4">
        <v>4</v>
      </c>
      <c r="C16" s="11"/>
    </row>
    <row r="17" spans="1:3" ht="24" customHeight="1">
      <c r="A17" s="4">
        <v>5</v>
      </c>
      <c r="C17" s="11"/>
    </row>
    <row r="18" spans="1:3" ht="24" customHeight="1">
      <c r="A18" s="4">
        <v>6</v>
      </c>
      <c r="C18" s="11"/>
    </row>
    <row r="19" spans="1:3" ht="24" customHeight="1">
      <c r="A19" s="4">
        <v>7</v>
      </c>
      <c r="C19" s="11"/>
    </row>
    <row r="20" spans="1:3" ht="24" customHeight="1">
      <c r="A20" s="4">
        <v>8</v>
      </c>
      <c r="C20" s="11"/>
    </row>
    <row r="21" spans="1:3" ht="24" customHeight="1">
      <c r="A21" s="4">
        <v>9</v>
      </c>
      <c r="C21" s="11"/>
    </row>
    <row r="22" spans="1:3" ht="24" customHeight="1">
      <c r="A22" s="4">
        <v>10</v>
      </c>
      <c r="C22" s="11"/>
    </row>
  </sheetData>
  <sheetProtection/>
  <mergeCells count="4">
    <mergeCell ref="A1:C1"/>
    <mergeCell ref="A3:C3"/>
    <mergeCell ref="A4:C4"/>
    <mergeCell ref="A5:C5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&amp;LMaverick Fall Camporee&amp;RGrand Canyon Council
Mesa District
</oddHeader>
    <oddFooter>&amp;L&amp;D &amp;T&amp;R&amp;P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A3" sqref="A3:C3"/>
    </sheetView>
  </sheetViews>
  <sheetFormatPr defaultColWidth="9.140625" defaultRowHeight="12.75"/>
  <cols>
    <col min="1" max="1" width="19.00390625" style="2" customWidth="1"/>
    <col min="2" max="2" width="2.421875" style="2" customWidth="1"/>
    <col min="3" max="3" width="54.28125" style="2" customWidth="1"/>
    <col min="4" max="16384" width="9.140625" style="2" customWidth="1"/>
  </cols>
  <sheetData>
    <row r="1" spans="1:3" ht="18">
      <c r="A1" s="59" t="str">
        <f>Variables!B7</f>
        <v>MAVERICK CAMPOREE</v>
      </c>
      <c r="B1" s="59"/>
      <c r="C1" s="59"/>
    </row>
    <row r="2" spans="1:2" ht="18">
      <c r="A2" s="1"/>
      <c r="B2" s="1"/>
    </row>
    <row r="3" spans="1:3" ht="18">
      <c r="A3" s="59">
        <f>Year</f>
        <v>2019</v>
      </c>
      <c r="B3" s="59"/>
      <c r="C3" s="59"/>
    </row>
    <row r="4" spans="1:3" ht="18">
      <c r="A4" s="59"/>
      <c r="B4" s="59"/>
      <c r="C4" s="59"/>
    </row>
    <row r="5" spans="1:3" ht="18.75">
      <c r="A5" s="60" t="str">
        <f>Theme</f>
        <v>Aviation</v>
      </c>
      <c r="B5" s="60"/>
      <c r="C5" s="60"/>
    </row>
    <row r="6" spans="1:2" ht="15">
      <c r="A6" s="4"/>
      <c r="B6" s="4"/>
    </row>
    <row r="7" spans="1:2" ht="15">
      <c r="A7" s="4" t="s">
        <v>16</v>
      </c>
      <c r="B7" s="4"/>
    </row>
    <row r="8" spans="1:2" ht="15">
      <c r="A8" s="4"/>
      <c r="B8" s="4"/>
    </row>
    <row r="9" spans="1:3" s="4" customFormat="1" ht="24" customHeight="1">
      <c r="A9" s="4" t="s">
        <v>3</v>
      </c>
      <c r="C9" s="12" t="str">
        <f>Troop</f>
        <v>#</v>
      </c>
    </row>
    <row r="10" spans="1:3" s="4" customFormat="1" ht="24" customHeight="1">
      <c r="A10" s="4" t="s">
        <v>19</v>
      </c>
      <c r="C10" s="9"/>
    </row>
    <row r="11" spans="1:3" s="4" customFormat="1" ht="24" customHeight="1">
      <c r="A11" s="4" t="s">
        <v>18</v>
      </c>
      <c r="C11" s="11"/>
    </row>
    <row r="12" s="4" customFormat="1" ht="24" customHeight="1">
      <c r="A12" s="4" t="s">
        <v>17</v>
      </c>
    </row>
    <row r="13" spans="1:3" s="4" customFormat="1" ht="24" customHeight="1">
      <c r="A13" s="4">
        <v>1</v>
      </c>
      <c r="C13" s="11"/>
    </row>
    <row r="14" spans="1:3" s="4" customFormat="1" ht="24" customHeight="1">
      <c r="A14" s="4">
        <v>2</v>
      </c>
      <c r="C14" s="11"/>
    </row>
    <row r="15" spans="1:3" s="4" customFormat="1" ht="24" customHeight="1">
      <c r="A15" s="4">
        <v>3</v>
      </c>
      <c r="C15" s="11"/>
    </row>
    <row r="16" spans="1:3" s="4" customFormat="1" ht="24" customHeight="1">
      <c r="A16" s="4">
        <v>4</v>
      </c>
      <c r="C16" s="11"/>
    </row>
    <row r="17" spans="1:3" ht="24" customHeight="1">
      <c r="A17" s="4">
        <v>5</v>
      </c>
      <c r="C17" s="11"/>
    </row>
    <row r="18" spans="1:3" ht="24" customHeight="1">
      <c r="A18" s="4">
        <v>6</v>
      </c>
      <c r="C18" s="11"/>
    </row>
    <row r="19" spans="1:3" ht="24" customHeight="1">
      <c r="A19" s="4">
        <v>7</v>
      </c>
      <c r="C19" s="11"/>
    </row>
    <row r="20" spans="1:3" ht="24" customHeight="1">
      <c r="A20" s="4">
        <v>8</v>
      </c>
      <c r="C20" s="11"/>
    </row>
    <row r="21" spans="1:3" ht="24" customHeight="1">
      <c r="A21" s="4">
        <v>9</v>
      </c>
      <c r="C21" s="11"/>
    </row>
    <row r="22" spans="1:3" ht="24" customHeight="1">
      <c r="A22" s="4">
        <v>10</v>
      </c>
      <c r="C22" s="11"/>
    </row>
  </sheetData>
  <sheetProtection/>
  <mergeCells count="4">
    <mergeCell ref="A1:C1"/>
    <mergeCell ref="A3:C3"/>
    <mergeCell ref="A4:C4"/>
    <mergeCell ref="A5:C5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&amp;LMaverick Fall Camporee&amp;RGrand Canyon Council
Mesa District
</oddHeader>
    <oddFooter>&amp;L&amp;D &amp;T&amp;R&amp;P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1" max="1" width="6.8515625" style="31" customWidth="1"/>
    <col min="2" max="2" width="52.00390625" style="31" bestFit="1" customWidth="1"/>
    <col min="3" max="3" width="11.57421875" style="31" customWidth="1"/>
    <col min="4" max="4" width="2.421875" style="31" customWidth="1"/>
    <col min="5" max="5" width="11.57421875" style="31" customWidth="1"/>
    <col min="6" max="16384" width="9.140625" style="31" customWidth="1"/>
  </cols>
  <sheetData>
    <row r="1" spans="1:5" ht="18">
      <c r="A1" s="62" t="str">
        <f>Variables!B7</f>
        <v>MAVERICK CAMPOREE</v>
      </c>
      <c r="B1" s="62"/>
      <c r="C1" s="62"/>
      <c r="D1" s="62"/>
      <c r="E1" s="62"/>
    </row>
    <row r="2" spans="1:2" ht="18">
      <c r="A2" s="32"/>
      <c r="B2" s="32"/>
    </row>
    <row r="3" spans="1:5" ht="18">
      <c r="A3" s="62">
        <f>Year</f>
        <v>2019</v>
      </c>
      <c r="B3" s="62"/>
      <c r="C3" s="62"/>
      <c r="D3" s="62"/>
      <c r="E3" s="62"/>
    </row>
    <row r="4" spans="1:5" ht="18">
      <c r="A4" s="62"/>
      <c r="B4" s="62"/>
      <c r="C4" s="62"/>
      <c r="D4" s="62"/>
      <c r="E4" s="62"/>
    </row>
    <row r="5" spans="1:5" ht="18.75">
      <c r="A5" s="63" t="str">
        <f>Theme</f>
        <v>Aviation</v>
      </c>
      <c r="B5" s="63"/>
      <c r="C5" s="63"/>
      <c r="D5" s="63"/>
      <c r="E5" s="63"/>
    </row>
    <row r="6" spans="1:5" ht="27.75" customHeight="1">
      <c r="A6" s="61" t="s">
        <v>20</v>
      </c>
      <c r="B6" s="61"/>
      <c r="C6" s="61"/>
      <c r="D6" s="61"/>
      <c r="E6" s="61"/>
    </row>
    <row r="7" ht="12.75">
      <c r="A7" s="34"/>
    </row>
    <row r="8" ht="12.75">
      <c r="A8" s="34"/>
    </row>
    <row r="9" spans="1:2" ht="12.75">
      <c r="A9" s="34" t="s">
        <v>35</v>
      </c>
      <c r="B9" s="47" t="str">
        <f>Troop</f>
        <v>#</v>
      </c>
    </row>
    <row r="10" ht="12.75">
      <c r="A10" s="33"/>
    </row>
    <row r="13" spans="3:5" ht="12.75">
      <c r="C13" s="33" t="s">
        <v>36</v>
      </c>
      <c r="D13" s="33"/>
      <c r="E13" s="33" t="s">
        <v>72</v>
      </c>
    </row>
    <row r="14" spans="1:5" ht="12.75">
      <c r="A14" s="31" t="s">
        <v>21</v>
      </c>
      <c r="C14" s="31">
        <v>200</v>
      </c>
      <c r="E14" s="36"/>
    </row>
    <row r="16" spans="1:5" ht="12.75">
      <c r="A16" s="31" t="s">
        <v>75</v>
      </c>
      <c r="C16" s="31">
        <v>100</v>
      </c>
      <c r="E16" s="36"/>
    </row>
    <row r="18" spans="1:3" ht="12.75">
      <c r="A18" s="31" t="s">
        <v>23</v>
      </c>
      <c r="C18" s="31">
        <v>400</v>
      </c>
    </row>
    <row r="19" spans="2:5" ht="12.75">
      <c r="B19" s="31" t="s">
        <v>81</v>
      </c>
      <c r="E19" s="36"/>
    </row>
    <row r="20" spans="2:5" ht="12.75">
      <c r="B20" s="31" t="s">
        <v>24</v>
      </c>
      <c r="E20" s="36"/>
    </row>
    <row r="21" spans="2:5" ht="12.75">
      <c r="B21" s="31" t="s">
        <v>25</v>
      </c>
      <c r="E21" s="36"/>
    </row>
    <row r="22" spans="2:5" ht="12.75">
      <c r="B22" s="31" t="s">
        <v>26</v>
      </c>
      <c r="E22" s="36"/>
    </row>
    <row r="23" spans="2:5" ht="12.75">
      <c r="B23" s="31" t="s">
        <v>27</v>
      </c>
      <c r="E23" s="36"/>
    </row>
    <row r="25" spans="1:5" ht="12.75">
      <c r="A25" s="31" t="s">
        <v>28</v>
      </c>
      <c r="C25" s="31">
        <v>800</v>
      </c>
      <c r="E25" s="36"/>
    </row>
    <row r="26" ht="25.5">
      <c r="B26" s="37" t="s">
        <v>73</v>
      </c>
    </row>
    <row r="28" spans="1:5" ht="12.75">
      <c r="A28" s="31" t="s">
        <v>29</v>
      </c>
      <c r="C28" s="31">
        <v>300</v>
      </c>
      <c r="E28" s="36"/>
    </row>
    <row r="29" ht="12.75">
      <c r="B29" s="31" t="s">
        <v>30</v>
      </c>
    </row>
    <row r="30" ht="12.75">
      <c r="B30" s="31" t="s">
        <v>82</v>
      </c>
    </row>
    <row r="32" spans="1:5" ht="12.75">
      <c r="A32" s="31" t="s">
        <v>31</v>
      </c>
      <c r="C32" s="31">
        <v>100</v>
      </c>
      <c r="E32" s="36"/>
    </row>
    <row r="33" ht="12.75">
      <c r="B33" s="31" t="s">
        <v>32</v>
      </c>
    </row>
    <row r="35" spans="1:5" ht="12.75">
      <c r="A35" s="31" t="s">
        <v>33</v>
      </c>
      <c r="C35" s="31">
        <v>100</v>
      </c>
      <c r="E35" s="36"/>
    </row>
    <row r="36" ht="25.5">
      <c r="B36" s="37" t="s">
        <v>74</v>
      </c>
    </row>
    <row r="37" ht="13.5" thickBot="1"/>
    <row r="38" spans="1:5" ht="13.5" thickBot="1">
      <c r="A38" s="31" t="s">
        <v>34</v>
      </c>
      <c r="C38" s="31">
        <f>SUM(C14:C37)</f>
        <v>2000</v>
      </c>
      <c r="E38" s="38">
        <f>IF(SUM(E14:E37)=0,"",SUM(E14:E37))</f>
      </c>
    </row>
  </sheetData>
  <sheetProtection/>
  <mergeCells count="5">
    <mergeCell ref="A6:E6"/>
    <mergeCell ref="A1:E1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zoomScalePageLayoutView="0" workbookViewId="0" topLeftCell="A1">
      <selection activeCell="A3" sqref="A3:G3"/>
    </sheetView>
  </sheetViews>
  <sheetFormatPr defaultColWidth="9.140625" defaultRowHeight="12.75"/>
  <cols>
    <col min="1" max="1" width="9.28125" style="4" customWidth="1"/>
    <col min="2" max="2" width="2.140625" style="4" customWidth="1"/>
    <col min="3" max="3" width="39.140625" style="4" customWidth="1"/>
    <col min="4" max="4" width="9.421875" style="4" bestFit="1" customWidth="1"/>
    <col min="5" max="5" width="15.57421875" style="4" bestFit="1" customWidth="1"/>
    <col min="6" max="6" width="3.421875" style="4" customWidth="1"/>
    <col min="7" max="16384" width="9.140625" style="4" customWidth="1"/>
  </cols>
  <sheetData>
    <row r="1" spans="1:7" s="7" customFormat="1" ht="18">
      <c r="A1" s="62" t="str">
        <f>Variables!B7</f>
        <v>MAVERICK CAMPOREE</v>
      </c>
      <c r="B1" s="62"/>
      <c r="C1" s="62"/>
      <c r="D1" s="62"/>
      <c r="E1" s="62"/>
      <c r="F1" s="62"/>
      <c r="G1" s="62"/>
    </row>
    <row r="2" spans="1:6" s="7" customFormat="1" ht="18">
      <c r="A2" s="32"/>
      <c r="B2" s="32"/>
      <c r="C2" s="32"/>
      <c r="D2" s="31"/>
      <c r="E2" s="31"/>
      <c r="F2" s="31"/>
    </row>
    <row r="3" spans="1:7" s="7" customFormat="1" ht="18">
      <c r="A3" s="62">
        <f>Variables!B1</f>
        <v>2019</v>
      </c>
      <c r="B3" s="62"/>
      <c r="C3" s="62"/>
      <c r="D3" s="62"/>
      <c r="E3" s="62"/>
      <c r="F3" s="62"/>
      <c r="G3" s="62"/>
    </row>
    <row r="4" spans="1:7" s="7" customFormat="1" ht="18">
      <c r="A4" s="62"/>
      <c r="B4" s="62"/>
      <c r="C4" s="62"/>
      <c r="D4" s="62"/>
      <c r="E4" s="62"/>
      <c r="F4" s="62"/>
      <c r="G4" s="62"/>
    </row>
    <row r="5" spans="1:7" s="7" customFormat="1" ht="18.75">
      <c r="A5" s="63" t="str">
        <f>Theme</f>
        <v>Aviation</v>
      </c>
      <c r="B5" s="63"/>
      <c r="C5" s="63"/>
      <c r="D5" s="63"/>
      <c r="E5" s="63"/>
      <c r="F5" s="63"/>
      <c r="G5" s="63"/>
    </row>
    <row r="6" spans="1:7" s="7" customFormat="1" ht="45" customHeight="1">
      <c r="A6" s="61" t="s">
        <v>21</v>
      </c>
      <c r="B6" s="61"/>
      <c r="C6" s="61"/>
      <c r="D6" s="61"/>
      <c r="E6" s="61"/>
      <c r="F6" s="61"/>
      <c r="G6" s="61"/>
    </row>
    <row r="7" spans="1:3" s="5" customFormat="1" ht="15.75">
      <c r="A7" s="7" t="s">
        <v>76</v>
      </c>
      <c r="B7" s="7"/>
      <c r="C7" s="12" t="str">
        <f>Troop</f>
        <v>#</v>
      </c>
    </row>
    <row r="8" s="5" customFormat="1" ht="15"/>
    <row r="10" spans="5:7" ht="15.75">
      <c r="E10" s="6" t="s">
        <v>37</v>
      </c>
      <c r="G10" s="6" t="s">
        <v>38</v>
      </c>
    </row>
    <row r="11" spans="1:2" ht="15.75">
      <c r="A11" s="6" t="s">
        <v>39</v>
      </c>
      <c r="B11" s="6"/>
    </row>
    <row r="12" spans="1:7" ht="15">
      <c r="A12" s="4">
        <v>1</v>
      </c>
      <c r="C12" s="4" t="s">
        <v>77</v>
      </c>
      <c r="E12" s="4">
        <v>10</v>
      </c>
      <c r="G12" s="8"/>
    </row>
    <row r="13" spans="1:7" ht="15">
      <c r="A13" s="4">
        <v>2</v>
      </c>
      <c r="C13" s="4" t="s">
        <v>43</v>
      </c>
      <c r="E13" s="4">
        <v>10</v>
      </c>
      <c r="G13" s="9"/>
    </row>
    <row r="14" spans="1:7" ht="15">
      <c r="A14" s="4">
        <v>3</v>
      </c>
      <c r="C14" s="4" t="s">
        <v>84</v>
      </c>
      <c r="E14" s="4">
        <v>30</v>
      </c>
      <c r="G14" s="8"/>
    </row>
    <row r="16" spans="1:5" ht="15.75">
      <c r="A16" s="6"/>
      <c r="B16" s="6"/>
      <c r="D16" s="4" t="s">
        <v>40</v>
      </c>
      <c r="E16" s="4">
        <f>SUM(E12:E14)</f>
        <v>50</v>
      </c>
    </row>
    <row r="17" spans="1:2" ht="15.75">
      <c r="A17" s="6"/>
      <c r="B17" s="6"/>
    </row>
    <row r="18" spans="1:2" ht="15.75">
      <c r="A18" s="6" t="s">
        <v>41</v>
      </c>
      <c r="B18" s="6"/>
    </row>
    <row r="19" spans="1:7" ht="15">
      <c r="A19" s="4">
        <v>1</v>
      </c>
      <c r="C19" s="4" t="s">
        <v>44</v>
      </c>
      <c r="E19" s="4">
        <v>10</v>
      </c>
      <c r="G19" s="8"/>
    </row>
    <row r="20" spans="1:7" ht="15">
      <c r="A20" s="4">
        <v>2</v>
      </c>
      <c r="C20" s="4" t="s">
        <v>78</v>
      </c>
      <c r="E20" s="4">
        <v>20</v>
      </c>
      <c r="G20" s="9"/>
    </row>
    <row r="21" spans="1:7" ht="15">
      <c r="A21" s="4">
        <v>3</v>
      </c>
      <c r="C21" s="4" t="s">
        <v>79</v>
      </c>
      <c r="E21" s="4">
        <v>20</v>
      </c>
      <c r="G21" s="9"/>
    </row>
    <row r="23" spans="1:5" ht="15.75">
      <c r="A23" s="6"/>
      <c r="B23" s="6"/>
      <c r="D23" s="4" t="s">
        <v>40</v>
      </c>
      <c r="E23" s="4">
        <f>SUM(E19:E21)</f>
        <v>50</v>
      </c>
    </row>
    <row r="24" spans="1:2" ht="15.75">
      <c r="A24" s="6"/>
      <c r="B24" s="6"/>
    </row>
    <row r="25" spans="1:2" ht="15.75">
      <c r="A25" s="6" t="s">
        <v>42</v>
      </c>
      <c r="B25" s="6"/>
    </row>
    <row r="26" spans="1:7" ht="15">
      <c r="A26" s="4">
        <v>1</v>
      </c>
      <c r="C26" s="4" t="s">
        <v>45</v>
      </c>
      <c r="E26" s="4">
        <v>10</v>
      </c>
      <c r="G26" s="8"/>
    </row>
    <row r="27" spans="1:7" ht="15">
      <c r="A27" s="4">
        <v>2</v>
      </c>
      <c r="C27" s="4" t="s">
        <v>46</v>
      </c>
      <c r="E27" s="4">
        <v>10</v>
      </c>
      <c r="G27" s="9"/>
    </row>
    <row r="28" spans="1:7" ht="15">
      <c r="A28" s="4">
        <v>3</v>
      </c>
      <c r="C28" s="4" t="s">
        <v>47</v>
      </c>
      <c r="E28" s="4">
        <v>10</v>
      </c>
      <c r="G28" s="9"/>
    </row>
    <row r="29" spans="1:7" ht="15">
      <c r="A29" s="4">
        <v>4</v>
      </c>
      <c r="C29" s="4" t="s">
        <v>48</v>
      </c>
      <c r="E29" s="4">
        <v>20</v>
      </c>
      <c r="G29" s="9"/>
    </row>
    <row r="30" spans="1:7" ht="15">
      <c r="A30" s="4">
        <v>5</v>
      </c>
      <c r="C30" s="4" t="s">
        <v>49</v>
      </c>
      <c r="E30" s="4">
        <v>10</v>
      </c>
      <c r="G30" s="9"/>
    </row>
    <row r="31" spans="1:7" ht="15">
      <c r="A31" s="4">
        <v>6</v>
      </c>
      <c r="C31" s="4" t="s">
        <v>50</v>
      </c>
      <c r="E31" s="4">
        <v>15</v>
      </c>
      <c r="G31" s="9"/>
    </row>
    <row r="32" spans="1:7" ht="15">
      <c r="A32" s="4">
        <v>7</v>
      </c>
      <c r="C32" s="4" t="s">
        <v>85</v>
      </c>
      <c r="E32" s="4">
        <v>10</v>
      </c>
      <c r="G32" s="8"/>
    </row>
    <row r="33" spans="1:7" ht="15">
      <c r="A33" s="4">
        <v>8</v>
      </c>
      <c r="C33" s="4" t="s">
        <v>86</v>
      </c>
      <c r="E33" s="4">
        <v>15</v>
      </c>
      <c r="G33" s="8"/>
    </row>
    <row r="34" spans="1:2" ht="15.75">
      <c r="A34" s="6"/>
      <c r="B34" s="6"/>
    </row>
    <row r="35" spans="1:5" ht="15.75">
      <c r="A35" s="6"/>
      <c r="B35" s="6"/>
      <c r="D35" s="4" t="s">
        <v>40</v>
      </c>
      <c r="E35" s="4">
        <f>SUM(E26:E33)</f>
        <v>100</v>
      </c>
    </row>
    <row r="36" spans="1:7" ht="15.75">
      <c r="A36" s="6" t="s">
        <v>34</v>
      </c>
      <c r="B36" s="6"/>
      <c r="E36" s="4">
        <f>SUM(E35+E23+E16)</f>
        <v>200</v>
      </c>
      <c r="G36" s="8">
        <f>IF(SUM(G12:G35)=0,"",SUM(G12:G35))</f>
      </c>
    </row>
    <row r="37" ht="15.75" thickBot="1"/>
    <row r="38" spans="2:3" ht="15.75" thickBot="1">
      <c r="B38" s="56"/>
      <c r="C38" s="4" t="s">
        <v>87</v>
      </c>
    </row>
  </sheetData>
  <sheetProtection/>
  <mergeCells count="5">
    <mergeCell ref="A6:G6"/>
    <mergeCell ref="A1:G1"/>
    <mergeCell ref="A3:G3"/>
    <mergeCell ref="A4:G4"/>
    <mergeCell ref="A5:G5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Kevin</cp:lastModifiedBy>
  <cp:lastPrinted>2018-07-03T04:25:19Z</cp:lastPrinted>
  <dcterms:created xsi:type="dcterms:W3CDTF">1996-10-14T23:33:28Z</dcterms:created>
  <dcterms:modified xsi:type="dcterms:W3CDTF">2019-09-10T02:59:44Z</dcterms:modified>
  <cp:category/>
  <cp:version/>
  <cp:contentType/>
  <cp:contentStatus/>
</cp:coreProperties>
</file>